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akova.jana\AppData\Local\Microsoft\Windows\INetCache\Content.Outlook\8DUAZLJ7\"/>
    </mc:Choice>
  </mc:AlternateContent>
  <xr:revisionPtr revIDLastSave="0" documentId="13_ncr:1_{EE3E587C-9518-47E7-AD60-56D22E160B78}" xr6:coauthVersionLast="47" xr6:coauthVersionMax="47" xr10:uidLastSave="{00000000-0000-0000-0000-000000000000}"/>
  <bookViews>
    <workbookView xWindow="-120" yWindow="-120" windowWidth="29040" windowHeight="15720" xr2:uid="{6960CDB4-3E89-4853-ABF8-CB61AC5C8063}"/>
  </bookViews>
  <sheets>
    <sheet name="Návrh rozpočt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I34" i="1"/>
  <c r="I48" i="1"/>
  <c r="H48" i="1"/>
  <c r="G48" i="1"/>
  <c r="I30" i="1" l="1"/>
  <c r="H30" i="1"/>
  <c r="G30" i="1"/>
  <c r="I50" i="1"/>
  <c r="H37" i="1" l="1"/>
  <c r="H38" i="1" s="1"/>
  <c r="I37" i="1"/>
  <c r="I38" i="1" s="1"/>
  <c r="H50" i="1" l="1"/>
  <c r="G34" i="1"/>
  <c r="G37" i="1" s="1"/>
  <c r="G38" i="1" s="1"/>
  <c r="G50" i="1" s="1"/>
</calcChain>
</file>

<file path=xl/sharedStrings.xml><?xml version="1.0" encoding="utf-8"?>
<sst xmlns="http://schemas.openxmlformats.org/spreadsheetml/2006/main" count="88" uniqueCount="65">
  <si>
    <t>SDRUŽENÍ  OBCÍ  RÝMAŘOVSKA</t>
  </si>
  <si>
    <t>1.  P ř í j m y</t>
  </si>
  <si>
    <t>Text</t>
  </si>
  <si>
    <t>SU</t>
  </si>
  <si>
    <t>ODPA</t>
  </si>
  <si>
    <t>POL</t>
  </si>
  <si>
    <t>ORJ</t>
  </si>
  <si>
    <t>Příspěvky obcí</t>
  </si>
  <si>
    <t xml:space="preserve">Břidličná  </t>
  </si>
  <si>
    <t>Rýmařov</t>
  </si>
  <si>
    <t>Dětřichov</t>
  </si>
  <si>
    <t>Dolní Moravice</t>
  </si>
  <si>
    <t>Horní Město</t>
  </si>
  <si>
    <t>Jiříkov</t>
  </si>
  <si>
    <t>Lomnice</t>
  </si>
  <si>
    <t>Malá Morávka</t>
  </si>
  <si>
    <t>Malá Štáhle</t>
  </si>
  <si>
    <t>Ryžoviště</t>
  </si>
  <si>
    <t>Stará Ves</t>
  </si>
  <si>
    <t>Tvrdkov</t>
  </si>
  <si>
    <t>Velká Štáhle</t>
  </si>
  <si>
    <t>Václavov</t>
  </si>
  <si>
    <t xml:space="preserve"> </t>
  </si>
  <si>
    <t>Příjmy z pronájmu majetku</t>
  </si>
  <si>
    <t>Ú h r n  p ř í j m ů</t>
  </si>
  <si>
    <t>2.  F i n a n c o v á n í</t>
  </si>
  <si>
    <t>Zapojení příjmů minulých let</t>
  </si>
  <si>
    <t>Úhrn financování</t>
  </si>
  <si>
    <t>3.  Z d r o j e  p r o  v ý d a j e</t>
  </si>
  <si>
    <t>Příjmy celkem</t>
  </si>
  <si>
    <t>Zdroj pro výdaje</t>
  </si>
  <si>
    <t>4.  V ý d a j e</t>
  </si>
  <si>
    <t>Výdaje správy</t>
  </si>
  <si>
    <t>Cestovní ruch</t>
  </si>
  <si>
    <t>Obecné výdaje</t>
  </si>
  <si>
    <t>Ú h r n     v ý d a j ů</t>
  </si>
  <si>
    <t xml:space="preserve"> PŘÍJMY A VÝDAJE CELKEM</t>
  </si>
  <si>
    <t>Příjmy za služby (VŘ, smlouvy, dotace…)</t>
  </si>
  <si>
    <t>Příjmy za služby (GDPR)</t>
  </si>
  <si>
    <t>Uzemní rozvoj</t>
  </si>
  <si>
    <t>služby pěněžních ústavů</t>
  </si>
  <si>
    <t>půjčka MAS</t>
  </si>
  <si>
    <t>volné prostředky na účtě</t>
  </si>
  <si>
    <t>Zpracoval: Jana Lašáková</t>
  </si>
  <si>
    <t>vratka MAS</t>
  </si>
  <si>
    <t>Příjem - dotace OPŽP  "rozšíření sběru tříd.odpadů"</t>
  </si>
  <si>
    <t>Finanční vypořádání</t>
  </si>
  <si>
    <t>Příjem - půjčka od obcí"kompostéry" - předfinancování projektu</t>
  </si>
  <si>
    <t>Využívání  a zneškodňování komun.odpadů</t>
  </si>
  <si>
    <t>Financování - uhrazené splát. přijatých půjček</t>
  </si>
  <si>
    <t>Schválený rozpočet 2024</t>
  </si>
  <si>
    <t>Očekávaná skutečnost  2024</t>
  </si>
  <si>
    <t>Návrh rozpočtu 2025</t>
  </si>
  <si>
    <t>Příjem dotace MSK mzdy vyúčt. za rok 2024</t>
  </si>
  <si>
    <t>oprava správné POL k dot. OPŽP "rozšíře.sběru…"</t>
  </si>
  <si>
    <t>Příjem - podíl obcí  "kompostéry"</t>
  </si>
  <si>
    <t>Návrh rozpočtu  2025</t>
  </si>
  <si>
    <t>"kompostéry 2024"- vratka obcím</t>
  </si>
  <si>
    <t>v r. 2025 vratka nebude žádná</t>
  </si>
  <si>
    <t>euroreg.Praděd, cyklodoprava, ostat. Náklady k cyklostezce…</t>
  </si>
  <si>
    <t>chybná POL</t>
  </si>
  <si>
    <t>(mzdy 12/2024+2025, služby, školení, cestovné, pohoštění, opravy, poj.majetku…)</t>
  </si>
  <si>
    <t>V Rýmařově,10.11.2024</t>
  </si>
  <si>
    <t>Návrh rozpočtu na rok 2025 (údaje v Kč)  NÁVRH</t>
  </si>
  <si>
    <t>možná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</si>
</sst>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</font>
    <font>
      <b/>
      <i/>
      <sz val="14"/>
      <name val="Calibri"/>
      <family val="2"/>
      <charset val="238"/>
    </font>
    <font>
      <sz val="14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0" fillId="0" borderId="26" xfId="0" applyBorder="1"/>
    <xf numFmtId="3" fontId="0" fillId="0" borderId="31" xfId="0" applyNumberFormat="1" applyBorder="1"/>
    <xf numFmtId="0" fontId="5" fillId="0" borderId="33" xfId="0" applyFont="1" applyBorder="1"/>
    <xf numFmtId="0" fontId="5" fillId="0" borderId="34" xfId="0" applyFont="1" applyBorder="1"/>
    <xf numFmtId="0" fontId="5" fillId="0" borderId="35" xfId="0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0" fillId="0" borderId="36" xfId="0" applyBorder="1"/>
    <xf numFmtId="0" fontId="1" fillId="0" borderId="2" xfId="0" applyFont="1" applyBorder="1" applyAlignment="1">
      <alignment horizontal="center" wrapText="1"/>
    </xf>
    <xf numFmtId="0" fontId="0" fillId="0" borderId="27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3" fontId="0" fillId="0" borderId="5" xfId="0" applyNumberFormat="1" applyBorder="1"/>
    <xf numFmtId="3" fontId="1" fillId="0" borderId="38" xfId="0" applyNumberFormat="1" applyFont="1" applyBorder="1"/>
    <xf numFmtId="3" fontId="0" fillId="0" borderId="4" xfId="0" applyNumberFormat="1" applyBorder="1"/>
    <xf numFmtId="3" fontId="1" fillId="0" borderId="39" xfId="0" applyNumberFormat="1" applyFont="1" applyBorder="1"/>
    <xf numFmtId="0" fontId="0" fillId="0" borderId="28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3" fontId="0" fillId="0" borderId="7" xfId="0" applyNumberFormat="1" applyBorder="1"/>
    <xf numFmtId="3" fontId="1" fillId="0" borderId="40" xfId="0" applyNumberFormat="1" applyFont="1" applyBorder="1"/>
    <xf numFmtId="0" fontId="0" fillId="0" borderId="6" xfId="0" applyBorder="1" applyAlignment="1">
      <alignment horizontal="center"/>
    </xf>
    <xf numFmtId="0" fontId="5" fillId="0" borderId="20" xfId="0" applyFont="1" applyBorder="1"/>
    <xf numFmtId="0" fontId="6" fillId="0" borderId="23" xfId="0" applyFont="1" applyBorder="1"/>
    <xf numFmtId="0" fontId="6" fillId="0" borderId="29" xfId="0" applyFont="1" applyBorder="1"/>
    <xf numFmtId="49" fontId="6" fillId="0" borderId="29" xfId="0" applyNumberFormat="1" applyFont="1" applyBorder="1"/>
    <xf numFmtId="3" fontId="8" fillId="0" borderId="29" xfId="0" applyNumberFormat="1" applyFont="1" applyBorder="1"/>
    <xf numFmtId="3" fontId="6" fillId="0" borderId="29" xfId="0" applyNumberFormat="1" applyFont="1" applyBorder="1"/>
    <xf numFmtId="3" fontId="1" fillId="0" borderId="22" xfId="0" applyNumberFormat="1" applyFont="1" applyBorder="1"/>
    <xf numFmtId="0" fontId="7" fillId="0" borderId="0" xfId="0" applyFont="1"/>
    <xf numFmtId="0" fontId="6" fillId="0" borderId="0" xfId="0" applyFont="1"/>
    <xf numFmtId="49" fontId="6" fillId="0" borderId="0" xfId="0" applyNumberFormat="1" applyFont="1"/>
    <xf numFmtId="3" fontId="6" fillId="0" borderId="0" xfId="0" applyNumberFormat="1" applyFont="1"/>
    <xf numFmtId="0" fontId="5" fillId="0" borderId="26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8" fillId="0" borderId="42" xfId="0" applyFont="1" applyBorder="1"/>
    <xf numFmtId="0" fontId="5" fillId="0" borderId="43" xfId="0" applyFont="1" applyBorder="1"/>
    <xf numFmtId="0" fontId="6" fillId="0" borderId="37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49" fontId="8" fillId="0" borderId="37" xfId="0" applyNumberFormat="1" applyFont="1" applyBorder="1" applyAlignment="1">
      <alignment horizontal="center"/>
    </xf>
    <xf numFmtId="3" fontId="8" fillId="0" borderId="37" xfId="0" applyNumberFormat="1" applyFont="1" applyBorder="1" applyAlignment="1">
      <alignment horizontal="right"/>
    </xf>
    <xf numFmtId="164" fontId="0" fillId="0" borderId="29" xfId="1" applyNumberFormat="1" applyFont="1" applyFill="1" applyBorder="1"/>
    <xf numFmtId="3" fontId="7" fillId="0" borderId="44" xfId="0" applyNumberFormat="1" applyFont="1" applyBorder="1" applyAlignment="1">
      <alignment horizontal="right"/>
    </xf>
    <xf numFmtId="0" fontId="5" fillId="0" borderId="15" xfId="0" applyFont="1" applyBorder="1"/>
    <xf numFmtId="0" fontId="6" fillId="0" borderId="45" xfId="0" applyFont="1" applyBorder="1"/>
    <xf numFmtId="0" fontId="6" fillId="0" borderId="16" xfId="0" applyFont="1" applyBorder="1"/>
    <xf numFmtId="49" fontId="6" fillId="0" borderId="16" xfId="0" applyNumberFormat="1" applyFont="1" applyBorder="1"/>
    <xf numFmtId="3" fontId="8" fillId="0" borderId="16" xfId="0" applyNumberFormat="1" applyFont="1" applyBorder="1" applyAlignment="1">
      <alignment horizontal="right"/>
    </xf>
    <xf numFmtId="164" fontId="0" fillId="0" borderId="16" xfId="1" applyNumberFormat="1" applyFont="1" applyFill="1" applyBorder="1"/>
    <xf numFmtId="3" fontId="5" fillId="0" borderId="17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8" fillId="0" borderId="19" xfId="0" applyFont="1" applyBorder="1"/>
    <xf numFmtId="0" fontId="8" fillId="0" borderId="8" xfId="0" applyFont="1" applyBorder="1"/>
    <xf numFmtId="0" fontId="8" fillId="0" borderId="9" xfId="0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right"/>
    </xf>
    <xf numFmtId="3" fontId="8" fillId="0" borderId="40" xfId="0" applyNumberFormat="1" applyFont="1" applyBorder="1" applyAlignment="1">
      <alignment horizontal="right"/>
    </xf>
    <xf numFmtId="3" fontId="8" fillId="0" borderId="24" xfId="0" applyNumberFormat="1" applyFont="1" applyBorder="1" applyAlignment="1">
      <alignment horizontal="right"/>
    </xf>
    <xf numFmtId="3" fontId="1" fillId="0" borderId="17" xfId="0" applyNumberFormat="1" applyFont="1" applyBorder="1"/>
    <xf numFmtId="0" fontId="5" fillId="0" borderId="59" xfId="0" applyFont="1" applyBorder="1" applyAlignment="1">
      <alignment horizontal="center" wrapText="1"/>
    </xf>
    <xf numFmtId="164" fontId="0" fillId="0" borderId="56" xfId="1" applyNumberFormat="1" applyFont="1" applyFill="1" applyBorder="1"/>
    <xf numFmtId="0" fontId="0" fillId="0" borderId="12" xfId="0" applyBorder="1" applyAlignment="1">
      <alignment horizontal="center"/>
    </xf>
    <xf numFmtId="164" fontId="0" fillId="0" borderId="51" xfId="1" applyNumberFormat="1" applyFont="1" applyFill="1" applyBorder="1"/>
    <xf numFmtId="0" fontId="6" fillId="0" borderId="2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3" fontId="6" fillId="0" borderId="11" xfId="0" applyNumberFormat="1" applyFont="1" applyBorder="1"/>
    <xf numFmtId="3" fontId="6" fillId="0" borderId="47" xfId="0" applyNumberFormat="1" applyFont="1" applyBorder="1"/>
    <xf numFmtId="3" fontId="6" fillId="0" borderId="9" xfId="0" applyNumberFormat="1" applyFont="1" applyBorder="1"/>
    <xf numFmtId="0" fontId="6" fillId="0" borderId="5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3" fontId="6" fillId="0" borderId="13" xfId="0" applyNumberFormat="1" applyFont="1" applyBorder="1"/>
    <xf numFmtId="3" fontId="6" fillId="0" borderId="58" xfId="0" applyNumberFormat="1" applyFont="1" applyBorder="1"/>
    <xf numFmtId="4" fontId="6" fillId="0" borderId="47" xfId="0" applyNumberFormat="1" applyFont="1" applyBorder="1"/>
    <xf numFmtId="0" fontId="0" fillId="0" borderId="18" xfId="0" applyBorder="1" applyAlignment="1">
      <alignment horizontal="center"/>
    </xf>
    <xf numFmtId="3" fontId="0" fillId="0" borderId="12" xfId="0" applyNumberFormat="1" applyBorder="1"/>
    <xf numFmtId="0" fontId="6" fillId="0" borderId="47" xfId="0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5" fillId="0" borderId="19" xfId="0" applyFont="1" applyBorder="1"/>
    <xf numFmtId="0" fontId="6" fillId="0" borderId="19" xfId="0" applyFont="1" applyBorder="1"/>
    <xf numFmtId="3" fontId="8" fillId="0" borderId="48" xfId="0" applyNumberFormat="1" applyFont="1" applyBorder="1"/>
    <xf numFmtId="164" fontId="1" fillId="0" borderId="49" xfId="1" applyNumberFormat="1" applyFont="1" applyFill="1" applyBorder="1"/>
    <xf numFmtId="0" fontId="6" fillId="0" borderId="33" xfId="0" applyFont="1" applyBorder="1"/>
    <xf numFmtId="0" fontId="6" fillId="0" borderId="52" xfId="0" applyFont="1" applyBorder="1"/>
    <xf numFmtId="49" fontId="6" fillId="0" borderId="30" xfId="0" applyNumberFormat="1" applyFont="1" applyBorder="1"/>
    <xf numFmtId="3" fontId="6" fillId="0" borderId="53" xfId="0" applyNumberFormat="1" applyFont="1" applyBorder="1"/>
    <xf numFmtId="3" fontId="5" fillId="0" borderId="54" xfId="0" applyNumberFormat="1" applyFont="1" applyBorder="1"/>
    <xf numFmtId="0" fontId="0" fillId="0" borderId="55" xfId="0" applyBorder="1"/>
    <xf numFmtId="0" fontId="6" fillId="0" borderId="20" xfId="0" applyFont="1" applyBorder="1"/>
    <xf numFmtId="0" fontId="6" fillId="0" borderId="21" xfId="0" applyFont="1" applyBorder="1"/>
    <xf numFmtId="49" fontId="6" fillId="0" borderId="22" xfId="0" applyNumberFormat="1" applyFont="1" applyBorder="1"/>
    <xf numFmtId="3" fontId="8" fillId="0" borderId="23" xfId="0" applyNumberFormat="1" applyFont="1" applyBorder="1"/>
    <xf numFmtId="3" fontId="8" fillId="0" borderId="32" xfId="0" applyNumberFormat="1" applyFont="1" applyBorder="1"/>
    <xf numFmtId="164" fontId="1" fillId="0" borderId="50" xfId="1" applyNumberFormat="1" applyFont="1" applyFill="1" applyBorder="1"/>
    <xf numFmtId="0" fontId="9" fillId="0" borderId="0" xfId="0" applyFont="1"/>
    <xf numFmtId="0" fontId="10" fillId="0" borderId="0" xfId="0" applyFont="1"/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49" fontId="6" fillId="0" borderId="61" xfId="0" applyNumberFormat="1" applyFont="1" applyBorder="1" applyAlignment="1">
      <alignment horizontal="center"/>
    </xf>
    <xf numFmtId="3" fontId="6" fillId="0" borderId="61" xfId="0" applyNumberFormat="1" applyFont="1" applyBorder="1"/>
    <xf numFmtId="3" fontId="6" fillId="0" borderId="62" xfId="0" applyNumberFormat="1" applyFont="1" applyBorder="1"/>
    <xf numFmtId="49" fontId="6" fillId="0" borderId="63" xfId="0" applyNumberFormat="1" applyFont="1" applyBorder="1" applyAlignment="1">
      <alignment horizontal="center"/>
    </xf>
    <xf numFmtId="3" fontId="6" fillId="0" borderId="64" xfId="0" applyNumberFormat="1" applyFont="1" applyBorder="1"/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49" fontId="5" fillId="0" borderId="61" xfId="0" applyNumberFormat="1" applyFont="1" applyBorder="1" applyAlignment="1">
      <alignment horizontal="center"/>
    </xf>
    <xf numFmtId="0" fontId="5" fillId="0" borderId="61" xfId="0" applyFont="1" applyBorder="1" applyAlignment="1">
      <alignment horizontal="center" wrapText="1"/>
    </xf>
    <xf numFmtId="0" fontId="1" fillId="0" borderId="61" xfId="0" applyFont="1" applyBorder="1" applyAlignment="1">
      <alignment horizontal="center" wrapText="1"/>
    </xf>
    <xf numFmtId="0" fontId="6" fillId="0" borderId="24" xfId="0" applyFont="1" applyBorder="1"/>
    <xf numFmtId="49" fontId="6" fillId="0" borderId="24" xfId="0" applyNumberFormat="1" applyFont="1" applyBorder="1"/>
    <xf numFmtId="49" fontId="6" fillId="0" borderId="0" xfId="0" applyNumberFormat="1" applyFont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40E0E-48F7-4CC8-B770-44818FAA2FA3}">
  <sheetPr>
    <pageSetUpPr fitToPage="1"/>
  </sheetPr>
  <dimension ref="A1:J54"/>
  <sheetViews>
    <sheetView tabSelected="1" topLeftCell="A18" workbookViewId="0">
      <selection activeCell="G49" sqref="G49"/>
    </sheetView>
  </sheetViews>
  <sheetFormatPr defaultRowHeight="15" x14ac:dyDescent="0.25"/>
  <cols>
    <col min="2" max="2" width="31.140625" customWidth="1"/>
    <col min="3" max="5" width="6.42578125" customWidth="1"/>
    <col min="6" max="6" width="6.7109375" customWidth="1"/>
    <col min="7" max="7" width="11.7109375" customWidth="1"/>
    <col min="8" max="8" width="11.42578125" customWidth="1"/>
    <col min="9" max="9" width="11.28515625" customWidth="1"/>
  </cols>
  <sheetData>
    <row r="1" spans="1:9" ht="18.75" x14ac:dyDescent="0.3">
      <c r="A1" s="1" t="s">
        <v>0</v>
      </c>
      <c r="F1" s="2"/>
    </row>
    <row r="2" spans="1:9" x14ac:dyDescent="0.25">
      <c r="F2" s="2"/>
    </row>
    <row r="3" spans="1:9" ht="18.75" x14ac:dyDescent="0.3">
      <c r="A3" s="3" t="s">
        <v>63</v>
      </c>
      <c r="B3" s="4"/>
      <c r="F3" s="2"/>
    </row>
    <row r="4" spans="1:9" ht="15.75" thickBot="1" x14ac:dyDescent="0.3">
      <c r="A4" s="5" t="s">
        <v>1</v>
      </c>
      <c r="F4" s="2"/>
    </row>
    <row r="5" spans="1:9" ht="71.25" customHeight="1" thickBot="1" x14ac:dyDescent="0.3">
      <c r="A5" s="12" t="s">
        <v>2</v>
      </c>
      <c r="B5" s="13"/>
      <c r="C5" s="14" t="s">
        <v>3</v>
      </c>
      <c r="D5" s="14" t="s">
        <v>4</v>
      </c>
      <c r="E5" s="14" t="s">
        <v>5</v>
      </c>
      <c r="F5" s="15" t="s">
        <v>6</v>
      </c>
      <c r="G5" s="16" t="s">
        <v>50</v>
      </c>
      <c r="H5" s="19" t="s">
        <v>51</v>
      </c>
      <c r="I5" s="17" t="s">
        <v>52</v>
      </c>
    </row>
    <row r="6" spans="1:9" x14ac:dyDescent="0.25">
      <c r="A6" s="10" t="s">
        <v>7</v>
      </c>
      <c r="B6" s="6"/>
      <c r="C6" s="7"/>
      <c r="D6" s="7"/>
      <c r="E6" s="7"/>
      <c r="F6" s="8"/>
      <c r="G6" s="9"/>
      <c r="H6" s="11"/>
      <c r="I6" s="18"/>
    </row>
    <row r="7" spans="1:9" x14ac:dyDescent="0.25">
      <c r="A7" s="20">
        <v>295906</v>
      </c>
      <c r="B7" s="21" t="s">
        <v>8</v>
      </c>
      <c r="C7" s="22">
        <v>231</v>
      </c>
      <c r="D7" s="22"/>
      <c r="E7" s="22">
        <v>4121</v>
      </c>
      <c r="F7" s="23">
        <v>16</v>
      </c>
      <c r="G7" s="24">
        <v>67318</v>
      </c>
      <c r="H7" s="24">
        <v>67318</v>
      </c>
      <c r="I7" s="25">
        <v>66814</v>
      </c>
    </row>
    <row r="8" spans="1:9" x14ac:dyDescent="0.25">
      <c r="A8" s="20">
        <v>296317</v>
      </c>
      <c r="B8" s="21" t="s">
        <v>9</v>
      </c>
      <c r="C8" s="22">
        <v>231</v>
      </c>
      <c r="D8" s="22"/>
      <c r="E8" s="22">
        <v>4121</v>
      </c>
      <c r="F8" s="23">
        <v>21</v>
      </c>
      <c r="G8" s="26">
        <v>103616</v>
      </c>
      <c r="H8" s="26">
        <v>103616</v>
      </c>
      <c r="I8" s="27">
        <v>102979</v>
      </c>
    </row>
    <row r="9" spans="1:9" x14ac:dyDescent="0.25">
      <c r="A9" s="20">
        <v>295931</v>
      </c>
      <c r="B9" s="21" t="s">
        <v>10</v>
      </c>
      <c r="C9" s="22">
        <v>231</v>
      </c>
      <c r="D9" s="22"/>
      <c r="E9" s="22">
        <v>4121</v>
      </c>
      <c r="F9" s="23">
        <v>42</v>
      </c>
      <c r="G9" s="26">
        <v>47526</v>
      </c>
      <c r="H9" s="26">
        <v>47526</v>
      </c>
      <c r="I9" s="27">
        <v>47498</v>
      </c>
    </row>
    <row r="10" spans="1:9" x14ac:dyDescent="0.25">
      <c r="A10" s="20">
        <v>295957</v>
      </c>
      <c r="B10" s="21" t="s">
        <v>11</v>
      </c>
      <c r="C10" s="22">
        <v>231</v>
      </c>
      <c r="D10" s="22"/>
      <c r="E10" s="22">
        <v>4121</v>
      </c>
      <c r="F10" s="23">
        <v>45</v>
      </c>
      <c r="G10" s="26">
        <v>192544</v>
      </c>
      <c r="H10" s="26">
        <v>192544</v>
      </c>
      <c r="I10" s="27">
        <v>48237</v>
      </c>
    </row>
    <row r="11" spans="1:9" x14ac:dyDescent="0.25">
      <c r="A11" s="20">
        <v>296015</v>
      </c>
      <c r="B11" s="21" t="s">
        <v>12</v>
      </c>
      <c r="C11" s="22">
        <v>231</v>
      </c>
      <c r="D11" s="22"/>
      <c r="E11" s="22">
        <v>4121</v>
      </c>
      <c r="F11" s="23">
        <v>51</v>
      </c>
      <c r="G11" s="26">
        <v>51290</v>
      </c>
      <c r="H11" s="26">
        <v>51290</v>
      </c>
      <c r="I11" s="27">
        <v>51220</v>
      </c>
    </row>
    <row r="12" spans="1:9" x14ac:dyDescent="0.25">
      <c r="A12" s="20">
        <v>296082</v>
      </c>
      <c r="B12" s="21" t="s">
        <v>13</v>
      </c>
      <c r="C12" s="22">
        <v>231</v>
      </c>
      <c r="D12" s="22"/>
      <c r="E12" s="22">
        <v>4121</v>
      </c>
      <c r="F12" s="22">
        <v>57</v>
      </c>
      <c r="G12" s="26">
        <v>45533</v>
      </c>
      <c r="H12" s="26">
        <v>45533</v>
      </c>
      <c r="I12" s="27">
        <v>45589</v>
      </c>
    </row>
    <row r="13" spans="1:9" x14ac:dyDescent="0.25">
      <c r="A13" s="20">
        <v>296198</v>
      </c>
      <c r="B13" s="21" t="s">
        <v>14</v>
      </c>
      <c r="C13" s="22">
        <v>231</v>
      </c>
      <c r="D13" s="22"/>
      <c r="E13" s="22">
        <v>4121</v>
      </c>
      <c r="F13" s="22">
        <v>58</v>
      </c>
      <c r="G13" s="26">
        <v>48584</v>
      </c>
      <c r="H13" s="26">
        <v>48584</v>
      </c>
      <c r="I13" s="27">
        <v>48570</v>
      </c>
    </row>
    <row r="14" spans="1:9" x14ac:dyDescent="0.25">
      <c r="A14" s="20">
        <v>296201</v>
      </c>
      <c r="B14" s="21" t="s">
        <v>15</v>
      </c>
      <c r="C14" s="22">
        <v>231</v>
      </c>
      <c r="D14" s="22"/>
      <c r="E14" s="22">
        <v>4121</v>
      </c>
      <c r="F14" s="23">
        <v>67</v>
      </c>
      <c r="G14" s="26">
        <v>50088</v>
      </c>
      <c r="H14" s="26">
        <v>50088</v>
      </c>
      <c r="I14" s="27">
        <v>50018</v>
      </c>
    </row>
    <row r="15" spans="1:9" x14ac:dyDescent="0.25">
      <c r="A15" s="20">
        <v>575968</v>
      </c>
      <c r="B15" s="21" t="s">
        <v>16</v>
      </c>
      <c r="C15" s="22">
        <v>231</v>
      </c>
      <c r="D15" s="22"/>
      <c r="E15" s="22">
        <v>4121</v>
      </c>
      <c r="F15" s="23">
        <v>68</v>
      </c>
      <c r="G15" s="26">
        <v>43970</v>
      </c>
      <c r="H15" s="26">
        <v>43970</v>
      </c>
      <c r="I15" s="27">
        <v>43970</v>
      </c>
    </row>
    <row r="16" spans="1:9" x14ac:dyDescent="0.25">
      <c r="A16" s="20">
        <v>296325</v>
      </c>
      <c r="B16" s="21" t="s">
        <v>17</v>
      </c>
      <c r="C16" s="22">
        <v>231</v>
      </c>
      <c r="D16" s="22"/>
      <c r="E16" s="22">
        <v>4121</v>
      </c>
      <c r="F16" s="23">
        <v>82</v>
      </c>
      <c r="G16" s="26">
        <v>48206</v>
      </c>
      <c r="H16" s="26">
        <v>48206</v>
      </c>
      <c r="I16" s="27">
        <v>48241</v>
      </c>
    </row>
    <row r="17" spans="1:10" x14ac:dyDescent="0.25">
      <c r="A17" s="20">
        <v>575950</v>
      </c>
      <c r="B17" s="21" t="s">
        <v>18</v>
      </c>
      <c r="C17" s="22">
        <v>231</v>
      </c>
      <c r="D17" s="22"/>
      <c r="E17" s="22">
        <v>4121</v>
      </c>
      <c r="F17" s="23">
        <v>85</v>
      </c>
      <c r="G17" s="26">
        <v>46648</v>
      </c>
      <c r="H17" s="26">
        <v>46648</v>
      </c>
      <c r="I17" s="27">
        <v>46543</v>
      </c>
    </row>
    <row r="18" spans="1:10" x14ac:dyDescent="0.25">
      <c r="A18" s="20">
        <v>576000</v>
      </c>
      <c r="B18" s="21" t="s">
        <v>19</v>
      </c>
      <c r="C18" s="22">
        <v>231</v>
      </c>
      <c r="D18" s="22"/>
      <c r="E18" s="22">
        <v>4121</v>
      </c>
      <c r="F18" s="23">
        <v>93</v>
      </c>
      <c r="G18" s="26">
        <v>45066</v>
      </c>
      <c r="H18" s="26">
        <v>45066</v>
      </c>
      <c r="I18" s="27">
        <v>45066</v>
      </c>
    </row>
    <row r="19" spans="1:10" x14ac:dyDescent="0.25">
      <c r="A19" s="20">
        <v>576018</v>
      </c>
      <c r="B19" s="21" t="s">
        <v>20</v>
      </c>
      <c r="C19" s="22">
        <v>231</v>
      </c>
      <c r="D19" s="22"/>
      <c r="E19" s="22">
        <v>4121</v>
      </c>
      <c r="F19" s="23">
        <v>97</v>
      </c>
      <c r="G19" s="26">
        <v>45454</v>
      </c>
      <c r="H19" s="26">
        <v>45454</v>
      </c>
      <c r="I19" s="27">
        <v>45391</v>
      </c>
    </row>
    <row r="20" spans="1:10" x14ac:dyDescent="0.25">
      <c r="A20" s="20">
        <v>296449</v>
      </c>
      <c r="B20" s="21" t="s">
        <v>21</v>
      </c>
      <c r="C20" s="22">
        <v>231</v>
      </c>
      <c r="D20" s="22"/>
      <c r="E20" s="22">
        <v>4121</v>
      </c>
      <c r="F20" s="22">
        <v>99</v>
      </c>
      <c r="G20" s="26">
        <v>47991</v>
      </c>
      <c r="H20" s="26">
        <v>47991</v>
      </c>
      <c r="I20" s="27">
        <v>47767</v>
      </c>
    </row>
    <row r="21" spans="1:10" x14ac:dyDescent="0.25">
      <c r="A21" s="28" t="s">
        <v>53</v>
      </c>
      <c r="B21" s="29"/>
      <c r="C21" s="30">
        <v>231</v>
      </c>
      <c r="D21" s="30"/>
      <c r="E21" s="30">
        <v>4122</v>
      </c>
      <c r="F21" s="30">
        <v>58</v>
      </c>
      <c r="G21" s="31">
        <v>25000</v>
      </c>
      <c r="H21" s="31">
        <v>125000</v>
      </c>
      <c r="I21" s="32">
        <v>25000</v>
      </c>
    </row>
    <row r="22" spans="1:10" x14ac:dyDescent="0.25">
      <c r="A22" s="28" t="s">
        <v>45</v>
      </c>
      <c r="B22" s="29"/>
      <c r="C22" s="33">
        <v>231</v>
      </c>
      <c r="D22" s="30"/>
      <c r="E22" s="30">
        <v>4113</v>
      </c>
      <c r="F22" s="30">
        <v>55</v>
      </c>
      <c r="G22" s="31">
        <v>5399410</v>
      </c>
      <c r="H22" s="31">
        <v>0</v>
      </c>
      <c r="I22" s="32">
        <v>0</v>
      </c>
      <c r="J22" t="s">
        <v>60</v>
      </c>
    </row>
    <row r="23" spans="1:10" x14ac:dyDescent="0.25">
      <c r="A23" s="28" t="s">
        <v>45</v>
      </c>
      <c r="B23" s="29"/>
      <c r="C23" s="33">
        <v>231</v>
      </c>
      <c r="D23" s="30"/>
      <c r="E23" s="30">
        <v>4116</v>
      </c>
      <c r="F23" s="30">
        <v>55</v>
      </c>
      <c r="G23" s="31">
        <v>0</v>
      </c>
      <c r="H23" s="31">
        <v>5399410</v>
      </c>
      <c r="I23" s="32">
        <v>0</v>
      </c>
      <c r="J23" t="s">
        <v>54</v>
      </c>
    </row>
    <row r="24" spans="1:10" x14ac:dyDescent="0.25">
      <c r="A24" s="28" t="s">
        <v>55</v>
      </c>
      <c r="B24" s="21"/>
      <c r="C24" s="30">
        <v>231</v>
      </c>
      <c r="D24" s="30"/>
      <c r="E24" s="30">
        <v>4121</v>
      </c>
      <c r="F24" s="30"/>
      <c r="G24" s="31">
        <v>1565237</v>
      </c>
      <c r="H24" s="31">
        <v>1565237</v>
      </c>
      <c r="I24" s="32">
        <v>0</v>
      </c>
    </row>
    <row r="25" spans="1:10" x14ac:dyDescent="0.25">
      <c r="A25" s="28" t="s">
        <v>47</v>
      </c>
      <c r="B25" s="29"/>
      <c r="C25" s="30">
        <v>231</v>
      </c>
      <c r="D25" s="30"/>
      <c r="E25" s="30">
        <v>8113</v>
      </c>
      <c r="F25" s="30"/>
      <c r="G25" s="31">
        <v>8869673</v>
      </c>
      <c r="H25" s="31">
        <v>8869673</v>
      </c>
      <c r="I25" s="32">
        <v>0</v>
      </c>
    </row>
    <row r="26" spans="1:10" x14ac:dyDescent="0.25">
      <c r="A26" s="28" t="s">
        <v>44</v>
      </c>
      <c r="B26" s="29"/>
      <c r="C26" s="30">
        <v>231</v>
      </c>
      <c r="D26" s="30"/>
      <c r="E26" s="30">
        <v>2420</v>
      </c>
      <c r="F26" s="30"/>
      <c r="G26" s="31">
        <v>600000</v>
      </c>
      <c r="H26" s="31">
        <v>1200000</v>
      </c>
      <c r="I26" s="32">
        <v>600000</v>
      </c>
    </row>
    <row r="27" spans="1:10" x14ac:dyDescent="0.25">
      <c r="A27" s="20" t="s">
        <v>23</v>
      </c>
      <c r="B27" s="21"/>
      <c r="C27" s="22">
        <v>231</v>
      </c>
      <c r="D27" s="22">
        <v>6171</v>
      </c>
      <c r="E27" s="22">
        <v>2139</v>
      </c>
      <c r="F27" s="23"/>
      <c r="G27" s="26">
        <v>120000</v>
      </c>
      <c r="H27" s="26">
        <v>106000</v>
      </c>
      <c r="I27" s="32">
        <v>120000</v>
      </c>
    </row>
    <row r="28" spans="1:10" x14ac:dyDescent="0.25">
      <c r="A28" s="20" t="s">
        <v>37</v>
      </c>
      <c r="B28" s="21"/>
      <c r="C28" s="22">
        <v>231</v>
      </c>
      <c r="D28" s="22">
        <v>6171</v>
      </c>
      <c r="E28" s="22">
        <v>2111</v>
      </c>
      <c r="F28" s="23"/>
      <c r="G28" s="26">
        <v>200000</v>
      </c>
      <c r="H28" s="26">
        <v>80000</v>
      </c>
      <c r="I28" s="32">
        <v>200000</v>
      </c>
    </row>
    <row r="29" spans="1:10" x14ac:dyDescent="0.25">
      <c r="A29" s="20" t="s">
        <v>38</v>
      </c>
      <c r="B29" s="21"/>
      <c r="C29" s="22">
        <v>231</v>
      </c>
      <c r="D29" s="22">
        <v>6171</v>
      </c>
      <c r="E29" s="22">
        <v>2111</v>
      </c>
      <c r="F29" s="23"/>
      <c r="G29" s="26">
        <v>189000</v>
      </c>
      <c r="H29" s="26">
        <v>180000</v>
      </c>
      <c r="I29" s="27">
        <v>189000</v>
      </c>
    </row>
    <row r="30" spans="1:10" ht="15.75" thickBot="1" x14ac:dyDescent="0.3">
      <c r="A30" s="34" t="s">
        <v>24</v>
      </c>
      <c r="B30" s="35"/>
      <c r="C30" s="36"/>
      <c r="D30" s="36"/>
      <c r="E30" s="36"/>
      <c r="F30" s="37"/>
      <c r="G30" s="38">
        <f>SUM(G7:G29)</f>
        <v>17852154</v>
      </c>
      <c r="H30" s="39">
        <f>SUM(H7:H29)</f>
        <v>18409154</v>
      </c>
      <c r="I30" s="40">
        <f>SUM(I7:I29)</f>
        <v>1871903</v>
      </c>
    </row>
    <row r="31" spans="1:10" ht="15.75" thickBot="1" x14ac:dyDescent="0.3">
      <c r="A31" s="41" t="s">
        <v>25</v>
      </c>
      <c r="B31" s="42"/>
      <c r="C31" s="42"/>
      <c r="D31" s="42"/>
      <c r="E31" s="42"/>
      <c r="F31" s="43"/>
      <c r="G31" s="44" t="s">
        <v>22</v>
      </c>
      <c r="H31" s="42"/>
    </row>
    <row r="32" spans="1:10" ht="43.5" customHeight="1" x14ac:dyDescent="0.25">
      <c r="A32" s="45" t="s">
        <v>2</v>
      </c>
      <c r="B32" s="46"/>
      <c r="C32" s="47" t="s">
        <v>3</v>
      </c>
      <c r="D32" s="47" t="s">
        <v>4</v>
      </c>
      <c r="E32" s="47" t="s">
        <v>5</v>
      </c>
      <c r="F32" s="48" t="s">
        <v>6</v>
      </c>
      <c r="G32" s="49" t="s">
        <v>50</v>
      </c>
      <c r="H32" s="19" t="s">
        <v>51</v>
      </c>
      <c r="I32" s="50" t="s">
        <v>56</v>
      </c>
    </row>
    <row r="33" spans="1:10" ht="15.75" thickBot="1" x14ac:dyDescent="0.3">
      <c r="A33" s="51" t="s">
        <v>26</v>
      </c>
      <c r="B33" s="52"/>
      <c r="C33" s="53" t="s">
        <v>22</v>
      </c>
      <c r="D33" s="54"/>
      <c r="E33" s="53">
        <v>8115</v>
      </c>
      <c r="F33" s="55"/>
      <c r="G33" s="56">
        <v>97000</v>
      </c>
      <c r="H33" s="57">
        <v>-468081.19</v>
      </c>
      <c r="I33" s="58">
        <v>8820000</v>
      </c>
      <c r="J33" t="s">
        <v>42</v>
      </c>
    </row>
    <row r="34" spans="1:10" ht="15.75" thickBot="1" x14ac:dyDescent="0.3">
      <c r="A34" s="59" t="s">
        <v>27</v>
      </c>
      <c r="B34" s="60"/>
      <c r="C34" s="61"/>
      <c r="D34" s="61"/>
      <c r="E34" s="61"/>
      <c r="F34" s="62"/>
      <c r="G34" s="63">
        <f>G33</f>
        <v>97000</v>
      </c>
      <c r="H34" s="64">
        <f>H33</f>
        <v>-468081.19</v>
      </c>
      <c r="I34" s="65">
        <f>I33</f>
        <v>8820000</v>
      </c>
    </row>
    <row r="35" spans="1:10" ht="15.75" thickBot="1" x14ac:dyDescent="0.3">
      <c r="A35" s="41" t="s">
        <v>28</v>
      </c>
      <c r="B35" s="42"/>
      <c r="C35" s="42"/>
      <c r="D35" s="42"/>
      <c r="E35" s="42"/>
      <c r="F35" s="43"/>
      <c r="G35" s="44" t="s">
        <v>22</v>
      </c>
      <c r="H35" s="42"/>
    </row>
    <row r="36" spans="1:10" x14ac:dyDescent="0.25">
      <c r="A36" s="45" t="s">
        <v>2</v>
      </c>
      <c r="B36" s="46"/>
      <c r="C36" s="47"/>
      <c r="D36" s="47"/>
      <c r="E36" s="47"/>
      <c r="F36" s="48"/>
      <c r="G36" s="66">
        <v>2024</v>
      </c>
      <c r="H36" s="67">
        <v>2024</v>
      </c>
      <c r="I36" s="68">
        <v>2025</v>
      </c>
    </row>
    <row r="37" spans="1:10" ht="15.75" thickBot="1" x14ac:dyDescent="0.3">
      <c r="A37" s="69" t="s">
        <v>29</v>
      </c>
      <c r="B37" s="70"/>
      <c r="C37" s="71"/>
      <c r="D37" s="71"/>
      <c r="E37" s="71"/>
      <c r="F37" s="72"/>
      <c r="G37" s="73">
        <f>G30+G34</f>
        <v>17949154</v>
      </c>
      <c r="H37" s="73">
        <f>H30+H34</f>
        <v>17941072.809999999</v>
      </c>
      <c r="I37" s="74">
        <f>I30+I34</f>
        <v>10691903</v>
      </c>
    </row>
    <row r="38" spans="1:10" ht="15.75" thickBot="1" x14ac:dyDescent="0.3">
      <c r="A38" s="59" t="s">
        <v>30</v>
      </c>
      <c r="B38" s="60"/>
      <c r="C38" s="61"/>
      <c r="D38" s="61"/>
      <c r="E38" s="61"/>
      <c r="F38" s="62"/>
      <c r="G38" s="63">
        <f>G37</f>
        <v>17949154</v>
      </c>
      <c r="H38" s="75">
        <f>H37</f>
        <v>17941072.809999999</v>
      </c>
      <c r="I38" s="76">
        <f>I37</f>
        <v>10691903</v>
      </c>
    </row>
    <row r="39" spans="1:10" ht="15.75" thickBot="1" x14ac:dyDescent="0.3">
      <c r="A39" s="41" t="s">
        <v>31</v>
      </c>
      <c r="B39" s="42"/>
      <c r="C39" s="127"/>
      <c r="D39" s="127"/>
      <c r="E39" s="127"/>
      <c r="F39" s="128"/>
      <c r="G39" s="127"/>
      <c r="H39" s="127"/>
    </row>
    <row r="40" spans="1:10" ht="45.75" thickBot="1" x14ac:dyDescent="0.3">
      <c r="A40" s="130" t="s">
        <v>2</v>
      </c>
      <c r="B40" s="131"/>
      <c r="C40" s="122" t="s">
        <v>3</v>
      </c>
      <c r="D40" s="123" t="s">
        <v>4</v>
      </c>
      <c r="E40" s="123" t="s">
        <v>5</v>
      </c>
      <c r="F40" s="124" t="s">
        <v>6</v>
      </c>
      <c r="G40" s="125" t="s">
        <v>50</v>
      </c>
      <c r="H40" s="126" t="s">
        <v>51</v>
      </c>
      <c r="I40" s="77" t="s">
        <v>56</v>
      </c>
    </row>
    <row r="41" spans="1:10" ht="16.5" thickTop="1" thickBot="1" x14ac:dyDescent="0.3">
      <c r="A41" s="132" t="s">
        <v>33</v>
      </c>
      <c r="B41" s="133"/>
      <c r="C41" s="115">
        <v>231</v>
      </c>
      <c r="D41" s="116">
        <v>2143</v>
      </c>
      <c r="E41" s="116"/>
      <c r="F41" s="120"/>
      <c r="G41" s="118">
        <v>645524</v>
      </c>
      <c r="H41" s="121">
        <v>114642</v>
      </c>
      <c r="I41" s="78">
        <v>250903</v>
      </c>
      <c r="J41" t="s">
        <v>59</v>
      </c>
    </row>
    <row r="42" spans="1:10" ht="16.5" thickTop="1" thickBot="1" x14ac:dyDescent="0.3">
      <c r="A42" s="138" t="s">
        <v>39</v>
      </c>
      <c r="B42" s="139"/>
      <c r="C42" s="115">
        <v>231</v>
      </c>
      <c r="D42" s="116">
        <v>3636</v>
      </c>
      <c r="E42" s="116"/>
      <c r="F42" s="117"/>
      <c r="G42" s="118">
        <v>600000</v>
      </c>
      <c r="H42" s="119">
        <v>600000</v>
      </c>
      <c r="I42" s="80">
        <v>600000</v>
      </c>
      <c r="J42" t="s">
        <v>41</v>
      </c>
    </row>
    <row r="43" spans="1:10" ht="16.5" thickTop="1" thickBot="1" x14ac:dyDescent="0.3">
      <c r="A43" s="79"/>
      <c r="B43" s="79" t="s">
        <v>48</v>
      </c>
      <c r="C43" s="81">
        <v>231</v>
      </c>
      <c r="D43" s="82">
        <v>3725</v>
      </c>
      <c r="E43" s="82"/>
      <c r="F43" s="83"/>
      <c r="G43" s="84">
        <v>10434910</v>
      </c>
      <c r="H43" s="85">
        <v>10410551</v>
      </c>
      <c r="I43" s="80">
        <v>100000</v>
      </c>
      <c r="J43" t="s">
        <v>64</v>
      </c>
    </row>
    <row r="44" spans="1:10" ht="16.5" thickTop="1" thickBot="1" x14ac:dyDescent="0.3">
      <c r="A44" s="132" t="s">
        <v>32</v>
      </c>
      <c r="B44" s="141"/>
      <c r="C44" s="87">
        <v>231</v>
      </c>
      <c r="D44" s="88">
        <v>6171</v>
      </c>
      <c r="E44" s="88"/>
      <c r="F44" s="89"/>
      <c r="G44" s="90">
        <v>691690</v>
      </c>
      <c r="H44" s="91">
        <v>870000</v>
      </c>
      <c r="I44" s="78">
        <v>920000</v>
      </c>
      <c r="J44" t="s">
        <v>61</v>
      </c>
    </row>
    <row r="45" spans="1:10" ht="16.5" thickTop="1" thickBot="1" x14ac:dyDescent="0.3">
      <c r="A45" s="132" t="s">
        <v>34</v>
      </c>
      <c r="B45" s="133"/>
      <c r="C45" s="81">
        <v>231</v>
      </c>
      <c r="D45" s="82">
        <v>6310</v>
      </c>
      <c r="E45" s="88"/>
      <c r="F45" s="89"/>
      <c r="G45" s="90">
        <v>1500</v>
      </c>
      <c r="H45" s="92">
        <v>261</v>
      </c>
      <c r="I45" s="80">
        <v>1000</v>
      </c>
      <c r="J45" t="s">
        <v>40</v>
      </c>
    </row>
    <row r="46" spans="1:10" ht="16.5" thickTop="1" thickBot="1" x14ac:dyDescent="0.3">
      <c r="A46" s="140" t="s">
        <v>46</v>
      </c>
      <c r="B46" s="139"/>
      <c r="C46" s="93">
        <v>231</v>
      </c>
      <c r="D46" s="82">
        <v>6402</v>
      </c>
      <c r="E46" s="82"/>
      <c r="F46" s="83"/>
      <c r="G46" s="84">
        <v>176120</v>
      </c>
      <c r="H46" s="94">
        <v>209678</v>
      </c>
      <c r="I46" s="80">
        <v>0</v>
      </c>
      <c r="J46" t="s">
        <v>58</v>
      </c>
    </row>
    <row r="47" spans="1:10" ht="16.5" thickTop="1" thickBot="1" x14ac:dyDescent="0.3">
      <c r="A47" s="140" t="s">
        <v>49</v>
      </c>
      <c r="B47" s="139"/>
      <c r="C47" s="93">
        <v>231</v>
      </c>
      <c r="D47" s="95"/>
      <c r="E47" s="95">
        <v>8114</v>
      </c>
      <c r="F47" s="96"/>
      <c r="G47" s="84">
        <v>5399410</v>
      </c>
      <c r="H47" s="94">
        <v>5399410</v>
      </c>
      <c r="I47" s="80">
        <v>8820000</v>
      </c>
      <c r="J47" t="s">
        <v>57</v>
      </c>
    </row>
    <row r="48" spans="1:10" ht="16.5" thickTop="1" thickBot="1" x14ac:dyDescent="0.3">
      <c r="A48" s="97" t="s">
        <v>35</v>
      </c>
      <c r="B48" s="42"/>
      <c r="C48" s="98"/>
      <c r="D48" s="42"/>
      <c r="E48" s="42"/>
      <c r="F48" s="43"/>
      <c r="G48" s="86">
        <f>SUM(G41:G47)</f>
        <v>17949154</v>
      </c>
      <c r="H48" s="99">
        <f>SUM(H41:H47)</f>
        <v>17604542</v>
      </c>
      <c r="I48" s="100">
        <f>SUM(I41:I47)</f>
        <v>10691903</v>
      </c>
    </row>
    <row r="49" spans="1:9" x14ac:dyDescent="0.25">
      <c r="A49" s="134" t="s">
        <v>36</v>
      </c>
      <c r="B49" s="135"/>
      <c r="C49" s="101"/>
      <c r="D49" s="102"/>
      <c r="E49" s="102"/>
      <c r="F49" s="103"/>
      <c r="G49" s="104" t="s">
        <v>22</v>
      </c>
      <c r="H49" s="105" t="s">
        <v>22</v>
      </c>
      <c r="I49" s="106"/>
    </row>
    <row r="50" spans="1:9" ht="15.75" thickBot="1" x14ac:dyDescent="0.3">
      <c r="A50" s="136"/>
      <c r="B50" s="137"/>
      <c r="C50" s="107"/>
      <c r="D50" s="108"/>
      <c r="E50" s="108"/>
      <c r="F50" s="109"/>
      <c r="G50" s="110">
        <f>G38</f>
        <v>17949154</v>
      </c>
      <c r="H50" s="111">
        <f>H48</f>
        <v>17604542</v>
      </c>
      <c r="I50" s="112">
        <f>I48</f>
        <v>10691903</v>
      </c>
    </row>
    <row r="51" spans="1:9" x14ac:dyDescent="0.25">
      <c r="A51" s="42" t="s">
        <v>62</v>
      </c>
      <c r="B51" s="42"/>
      <c r="C51" s="42"/>
      <c r="D51" s="42"/>
      <c r="E51" s="42"/>
      <c r="F51" s="43"/>
      <c r="G51" s="42"/>
      <c r="H51" s="42"/>
    </row>
    <row r="52" spans="1:9" x14ac:dyDescent="0.25">
      <c r="A52" s="42" t="s">
        <v>43</v>
      </c>
      <c r="B52" s="42"/>
      <c r="C52" s="42"/>
      <c r="D52" s="42"/>
      <c r="E52" s="42"/>
      <c r="F52" s="43"/>
      <c r="G52" s="42"/>
      <c r="H52" s="42"/>
    </row>
    <row r="53" spans="1:9" x14ac:dyDescent="0.25">
      <c r="A53" s="113"/>
      <c r="B53" s="42"/>
      <c r="C53" s="42"/>
      <c r="D53" s="42"/>
      <c r="E53" s="42"/>
      <c r="F53" s="129" t="s">
        <v>22</v>
      </c>
      <c r="G53" s="129"/>
      <c r="H53" s="42"/>
    </row>
    <row r="54" spans="1:9" x14ac:dyDescent="0.25">
      <c r="A54" s="114"/>
      <c r="B54" s="42"/>
      <c r="C54" s="42"/>
      <c r="D54" s="42"/>
      <c r="E54" s="42"/>
      <c r="F54" s="129" t="s">
        <v>22</v>
      </c>
      <c r="G54" s="129"/>
      <c r="H54" s="42"/>
    </row>
  </sheetData>
  <mergeCells count="10">
    <mergeCell ref="F53:G53"/>
    <mergeCell ref="F54:G54"/>
    <mergeCell ref="A40:B40"/>
    <mergeCell ref="A41:B41"/>
    <mergeCell ref="A45:B45"/>
    <mergeCell ref="A49:B50"/>
    <mergeCell ref="A42:B42"/>
    <mergeCell ref="A46:B46"/>
    <mergeCell ref="A44:B44"/>
    <mergeCell ref="A47:B47"/>
  </mergeCells>
  <pageMargins left="0.7" right="0.7" top="0.78740157499999996" bottom="0.78740157499999996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pohanelova.nikola</dc:creator>
  <cp:lastModifiedBy>Jana Lašáková</cp:lastModifiedBy>
  <cp:lastPrinted>2023-11-14T22:25:17Z</cp:lastPrinted>
  <dcterms:created xsi:type="dcterms:W3CDTF">2018-11-13T11:56:45Z</dcterms:created>
  <dcterms:modified xsi:type="dcterms:W3CDTF">2024-11-19T11:22:04Z</dcterms:modified>
</cp:coreProperties>
</file>